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rtelle Riservate\IMPIANTI ACQUISTI\RDA-RICHIESTE_FORN_SERV\414265-Manutenzione GE\"/>
    </mc:Choice>
  </mc:AlternateContent>
  <xr:revisionPtr revIDLastSave="0" documentId="8_{5D61DF9C-284F-48D4-A129-8F50297318F8}" xr6:coauthVersionLast="47" xr6:coauthVersionMax="47" xr10:uidLastSave="{00000000-0000-0000-0000-000000000000}"/>
  <bookViews>
    <workbookView xWindow="-28920" yWindow="-120" windowWidth="29040" windowHeight="15840" xr2:uid="{2B5D2A9B-5CCA-4099-94BE-2C36B37BD74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G19" i="1" l="1"/>
  <c r="H19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8" i="1" l="1"/>
  <c r="H8" i="1" s="1"/>
  <c r="H18" i="1" s="1"/>
</calcChain>
</file>

<file path=xl/sharedStrings.xml><?xml version="1.0" encoding="utf-8"?>
<sst xmlns="http://schemas.openxmlformats.org/spreadsheetml/2006/main" count="27" uniqueCount="27">
  <si>
    <t>Ragione Sociale Concorrente</t>
  </si>
  <si>
    <t>Nr.</t>
  </si>
  <si>
    <t>SCHEMA DI OFFERTA ECONOMICA</t>
  </si>
  <si>
    <t>Quantità</t>
  </si>
  <si>
    <t>TOTALE IMPORTO BASE DI GARA</t>
  </si>
  <si>
    <t>Ribasso %</t>
  </si>
  <si>
    <t>Prezzo unitario di riferimento</t>
  </si>
  <si>
    <t>Importo totale offerto</t>
  </si>
  <si>
    <t>TOTALE IMPORTO OFFERTO</t>
  </si>
  <si>
    <t>Prezzo unitario offerto</t>
  </si>
  <si>
    <t>Servizio di Manutenzione preventiva e correttiva dei Gruppi Elettrogeni a servizio delle gallerie e del ponte San Giorgio – DT1 Genova</t>
  </si>
  <si>
    <t>Prestazione</t>
  </si>
  <si>
    <t>manutenzione generica</t>
  </si>
  <si>
    <t>oneri sicurezza (no ribasso)</t>
  </si>
  <si>
    <t>parti di ricambio</t>
  </si>
  <si>
    <t>Anni</t>
  </si>
  <si>
    <t>capo squadra (impianti V livello)</t>
  </si>
  <si>
    <t>operaio specializzato (impianti IV livello)</t>
  </si>
  <si>
    <t xml:space="preserve">tecnico specializzato </t>
  </si>
  <si>
    <t>noleggio automezzo furgonato incluso trasporto 1 persona</t>
  </si>
  <si>
    <t>noleggio automezzo furgonato incluso trasporto 2 persone</t>
  </si>
  <si>
    <t>nolo gru semovente gommata fino a 35 tonnellate</t>
  </si>
  <si>
    <t>nolo gruppo elettrogeno potenza da 26kva a 50kva</t>
  </si>
  <si>
    <t>nolo gruppo elettrogeno potenza da 51kva a 80kva</t>
  </si>
  <si>
    <t xml:space="preserve">Oneri della Sicurezza (non assoggettati a ribasso) </t>
  </si>
  <si>
    <t xml:space="preserve">Importo annuale con ribasso </t>
  </si>
  <si>
    <t>Ribasso medio offerto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</si>
</sst>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&quot;€&quot;\ #,##0.00;[Red]\-&quot;€&quot;\ #,##0.00"/>
    <numFmt numFmtId="166" formatCode="0.000%"/>
    <numFmt numFmtId="167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6" fontId="5" fillId="0" borderId="0" xfId="2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44" fontId="4" fillId="0" borderId="1" xfId="1" applyFont="1" applyFill="1" applyBorder="1" applyAlignment="1" applyProtection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164" fontId="3" fillId="0" borderId="0" xfId="3" applyFont="1" applyBorder="1" applyAlignment="1" applyProtection="1">
      <alignment horizont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0" fontId="0" fillId="2" borderId="0" xfId="0" applyNumberFormat="1" applyFill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5" fontId="3" fillId="0" borderId="1" xfId="3" applyNumberFormat="1" applyFont="1" applyBorder="1" applyAlignment="1" applyProtection="1">
      <alignment horizontal="center"/>
    </xf>
    <xf numFmtId="10" fontId="6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3" fillId="0" borderId="0" xfId="3" applyNumberFormat="1" applyFont="1" applyBorder="1" applyAlignment="1" applyProtection="1">
      <alignment horizontal="center"/>
    </xf>
    <xf numFmtId="164" fontId="3" fillId="0" borderId="0" xfId="3" applyFont="1" applyBorder="1" applyAlignment="1" applyProtection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9" fontId="3" fillId="0" borderId="1" xfId="2" applyFont="1" applyBorder="1" applyAlignment="1" applyProtection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3" applyNumberFormat="1" applyFont="1" applyBorder="1" applyAlignment="1" applyProtection="1">
      <alignment horizontal="center"/>
    </xf>
  </cellXfs>
  <cellStyles count="4">
    <cellStyle name="Normale" xfId="0" builtinId="0"/>
    <cellStyle name="Percentuale" xfId="2" builtinId="5"/>
    <cellStyle name="Valuta" xfId="1" builtinId="4"/>
    <cellStyle name="Valuta 2" xfId="3" xr:uid="{3366C9AE-D79B-4F15-A34E-1D789A609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F6C8-2A64-44A7-B3D9-E4E4AC5A59FE}">
  <dimension ref="A1:H28"/>
  <sheetViews>
    <sheetView tabSelected="1" topLeftCell="A4" workbookViewId="0">
      <selection activeCell="B19" sqref="B19"/>
    </sheetView>
  </sheetViews>
  <sheetFormatPr defaultRowHeight="15" x14ac:dyDescent="0.25"/>
  <cols>
    <col min="1" max="1" width="28.7109375" customWidth="1"/>
    <col min="2" max="2" width="57.42578125" customWidth="1"/>
    <col min="3" max="3" width="13.42578125" style="20" customWidth="1"/>
    <col min="4" max="4" width="8.28515625" bestFit="1" customWidth="1"/>
    <col min="5" max="5" width="17" customWidth="1"/>
    <col min="6" max="7" width="22.140625" customWidth="1"/>
    <col min="8" max="8" width="20.85546875" customWidth="1"/>
  </cols>
  <sheetData>
    <row r="1" spans="1:8" x14ac:dyDescent="0.25">
      <c r="A1" s="23" t="s">
        <v>2</v>
      </c>
      <c r="B1" s="24"/>
      <c r="C1" s="24"/>
      <c r="D1" s="24"/>
      <c r="E1" s="24"/>
      <c r="F1" s="24"/>
      <c r="G1" s="24"/>
      <c r="H1" s="24"/>
    </row>
    <row r="2" spans="1:8" x14ac:dyDescent="0.25">
      <c r="A2" s="25" t="s">
        <v>10</v>
      </c>
      <c r="B2" s="26"/>
      <c r="C2" s="26"/>
      <c r="D2" s="26"/>
      <c r="E2" s="26"/>
      <c r="F2" s="26"/>
      <c r="G2" s="26"/>
      <c r="H2" s="27"/>
    </row>
    <row r="3" spans="1:8" x14ac:dyDescent="0.25">
      <c r="A3" s="28"/>
      <c r="B3" s="29"/>
      <c r="C3" s="29"/>
      <c r="D3" s="29"/>
      <c r="E3" s="29"/>
      <c r="F3" s="29"/>
      <c r="G3" s="29"/>
      <c r="H3" s="3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29.1" customHeight="1" x14ac:dyDescent="0.25">
      <c r="A5" s="31" t="s">
        <v>0</v>
      </c>
      <c r="B5" s="32"/>
      <c r="C5" s="18"/>
      <c r="D5" s="33"/>
      <c r="E5" s="33"/>
      <c r="F5" s="33"/>
      <c r="G5" s="33"/>
      <c r="H5" s="33"/>
    </row>
    <row r="7" spans="1:8" ht="30" x14ac:dyDescent="0.25">
      <c r="A7" s="2" t="s">
        <v>1</v>
      </c>
      <c r="B7" s="2" t="s">
        <v>11</v>
      </c>
      <c r="C7" s="2" t="s">
        <v>15</v>
      </c>
      <c r="D7" s="2" t="s">
        <v>3</v>
      </c>
      <c r="E7" s="2" t="s">
        <v>5</v>
      </c>
      <c r="F7" s="2" t="s">
        <v>6</v>
      </c>
      <c r="G7" s="2" t="s">
        <v>9</v>
      </c>
      <c r="H7" s="2" t="s">
        <v>7</v>
      </c>
    </row>
    <row r="8" spans="1:8" x14ac:dyDescent="0.25">
      <c r="A8" s="3">
        <v>1</v>
      </c>
      <c r="B8" s="4" t="s">
        <v>12</v>
      </c>
      <c r="C8" s="3">
        <v>1</v>
      </c>
      <c r="D8" s="12">
        <v>25</v>
      </c>
      <c r="E8" s="13"/>
      <c r="F8" s="15">
        <v>1154.43</v>
      </c>
      <c r="G8" s="15">
        <f t="shared" ref="G8:G17" si="0">F8-E8*F8</f>
        <v>1154.43</v>
      </c>
      <c r="H8" s="7">
        <f>(G8*D8*C8)</f>
        <v>28860.75</v>
      </c>
    </row>
    <row r="9" spans="1:8" x14ac:dyDescent="0.25">
      <c r="A9" s="3">
        <v>2</v>
      </c>
      <c r="B9" s="4" t="s">
        <v>18</v>
      </c>
      <c r="C9" s="3">
        <v>1</v>
      </c>
      <c r="D9" s="12">
        <v>96</v>
      </c>
      <c r="E9" s="14"/>
      <c r="F9" s="15">
        <v>77.47</v>
      </c>
      <c r="G9" s="15">
        <f t="shared" si="0"/>
        <v>77.47</v>
      </c>
      <c r="H9" s="7">
        <f t="shared" ref="H9:H17" si="1">(G9*D9*C9)</f>
        <v>7437.12</v>
      </c>
    </row>
    <row r="10" spans="1:8" x14ac:dyDescent="0.25">
      <c r="A10" s="3">
        <v>3</v>
      </c>
      <c r="B10" s="4" t="s">
        <v>16</v>
      </c>
      <c r="C10" s="3">
        <v>1</v>
      </c>
      <c r="D10" s="12">
        <v>96</v>
      </c>
      <c r="E10" s="14"/>
      <c r="F10" s="15">
        <v>23.44</v>
      </c>
      <c r="G10" s="15">
        <f t="shared" si="0"/>
        <v>23.44</v>
      </c>
      <c r="H10" s="7">
        <f t="shared" si="1"/>
        <v>2250.2400000000002</v>
      </c>
    </row>
    <row r="11" spans="1:8" x14ac:dyDescent="0.25">
      <c r="A11" s="3">
        <v>4</v>
      </c>
      <c r="B11" s="4" t="s">
        <v>17</v>
      </c>
      <c r="C11" s="3">
        <v>1</v>
      </c>
      <c r="D11" s="12">
        <v>96</v>
      </c>
      <c r="E11" s="14"/>
      <c r="F11" s="15">
        <v>21.9</v>
      </c>
      <c r="G11" s="15">
        <f t="shared" si="0"/>
        <v>21.9</v>
      </c>
      <c r="H11" s="7">
        <f t="shared" si="1"/>
        <v>2102.3999999999996</v>
      </c>
    </row>
    <row r="12" spans="1:8" x14ac:dyDescent="0.25">
      <c r="A12" s="3">
        <v>5</v>
      </c>
      <c r="B12" s="4" t="s">
        <v>19</v>
      </c>
      <c r="C12" s="3">
        <v>1</v>
      </c>
      <c r="D12" s="12">
        <v>600</v>
      </c>
      <c r="E12" s="14"/>
      <c r="F12" s="15">
        <v>1.33</v>
      </c>
      <c r="G12" s="15">
        <f t="shared" si="0"/>
        <v>1.33</v>
      </c>
      <c r="H12" s="7">
        <f t="shared" si="1"/>
        <v>798</v>
      </c>
    </row>
    <row r="13" spans="1:8" x14ac:dyDescent="0.25">
      <c r="A13" s="3">
        <v>6</v>
      </c>
      <c r="B13" s="4" t="s">
        <v>20</v>
      </c>
      <c r="C13" s="3">
        <v>1</v>
      </c>
      <c r="D13" s="12">
        <v>600</v>
      </c>
      <c r="E13" s="14"/>
      <c r="F13" s="15">
        <v>1.85</v>
      </c>
      <c r="G13" s="15">
        <f t="shared" si="0"/>
        <v>1.85</v>
      </c>
      <c r="H13" s="7">
        <f t="shared" si="1"/>
        <v>1110</v>
      </c>
    </row>
    <row r="14" spans="1:8" x14ac:dyDescent="0.25">
      <c r="A14" s="3">
        <v>7</v>
      </c>
      <c r="B14" s="4" t="s">
        <v>21</v>
      </c>
      <c r="C14" s="3">
        <v>1</v>
      </c>
      <c r="D14" s="12">
        <v>50</v>
      </c>
      <c r="E14" s="14"/>
      <c r="F14" s="15">
        <v>75.86</v>
      </c>
      <c r="G14" s="15">
        <f t="shared" si="0"/>
        <v>75.86</v>
      </c>
      <c r="H14" s="7">
        <f t="shared" si="1"/>
        <v>3793</v>
      </c>
    </row>
    <row r="15" spans="1:8" x14ac:dyDescent="0.25">
      <c r="A15" s="3">
        <v>8</v>
      </c>
      <c r="B15" s="4" t="s">
        <v>22</v>
      </c>
      <c r="C15" s="3">
        <v>1</v>
      </c>
      <c r="D15" s="12">
        <v>168</v>
      </c>
      <c r="E15" s="14"/>
      <c r="F15" s="15">
        <v>24.87</v>
      </c>
      <c r="G15" s="15">
        <f t="shared" si="0"/>
        <v>24.87</v>
      </c>
      <c r="H15" s="7">
        <f t="shared" si="1"/>
        <v>4178.16</v>
      </c>
    </row>
    <row r="16" spans="1:8" x14ac:dyDescent="0.25">
      <c r="A16" s="3">
        <v>9</v>
      </c>
      <c r="B16" s="4" t="s">
        <v>23</v>
      </c>
      <c r="C16" s="3">
        <v>1</v>
      </c>
      <c r="D16" s="12">
        <v>168</v>
      </c>
      <c r="E16" s="14"/>
      <c r="F16" s="15">
        <v>37.6</v>
      </c>
      <c r="G16" s="15">
        <f t="shared" si="0"/>
        <v>37.6</v>
      </c>
      <c r="H16" s="7">
        <f t="shared" si="1"/>
        <v>6316.8</v>
      </c>
    </row>
    <row r="17" spans="1:8" x14ac:dyDescent="0.25">
      <c r="A17" s="3">
        <v>10</v>
      </c>
      <c r="B17" s="4" t="s">
        <v>14</v>
      </c>
      <c r="C17" s="3">
        <v>1</v>
      </c>
      <c r="D17" s="12">
        <v>1</v>
      </c>
      <c r="E17" s="14"/>
      <c r="F17" s="15">
        <v>30000</v>
      </c>
      <c r="G17" s="15">
        <f t="shared" si="0"/>
        <v>30000</v>
      </c>
      <c r="H17" s="7">
        <f t="shared" si="1"/>
        <v>30000</v>
      </c>
    </row>
    <row r="18" spans="1:8" x14ac:dyDescent="0.25">
      <c r="A18" s="34" t="s">
        <v>8</v>
      </c>
      <c r="B18" s="34"/>
      <c r="C18" s="34"/>
      <c r="D18" s="34"/>
      <c r="E18" s="11"/>
      <c r="F18" s="9"/>
      <c r="G18" s="9"/>
      <c r="H18" s="8">
        <f>SUM(H8:H17)</f>
        <v>86846.47</v>
      </c>
    </row>
    <row r="19" spans="1:8" x14ac:dyDescent="0.25">
      <c r="A19" s="3">
        <v>11</v>
      </c>
      <c r="B19" s="4" t="s">
        <v>13</v>
      </c>
      <c r="C19" s="3"/>
      <c r="D19" s="12">
        <v>1</v>
      </c>
      <c r="E19" s="17">
        <v>0</v>
      </c>
      <c r="F19" s="15">
        <v>1121.22</v>
      </c>
      <c r="G19" s="15">
        <f>F19-E19*F19</f>
        <v>1121.22</v>
      </c>
      <c r="H19" s="7">
        <f>(G19*D19)</f>
        <v>1121.22</v>
      </c>
    </row>
    <row r="22" spans="1:8" x14ac:dyDescent="0.25">
      <c r="B22" s="21"/>
      <c r="C22" s="21"/>
      <c r="D22" s="22"/>
      <c r="E22" s="10"/>
      <c r="F22" s="5"/>
      <c r="G22" s="5"/>
    </row>
    <row r="25" spans="1:8" ht="43.5" customHeight="1" x14ac:dyDescent="0.25">
      <c r="A25" s="6" t="s">
        <v>4</v>
      </c>
      <c r="B25" s="16">
        <v>86846.47</v>
      </c>
      <c r="C25" s="19"/>
    </row>
    <row r="26" spans="1:8" ht="30" x14ac:dyDescent="0.25">
      <c r="A26" s="6" t="s">
        <v>24</v>
      </c>
      <c r="B26" s="16">
        <v>1121.22</v>
      </c>
      <c r="C26" s="5"/>
    </row>
    <row r="27" spans="1:8" x14ac:dyDescent="0.25">
      <c r="A27" s="6" t="s">
        <v>26</v>
      </c>
      <c r="B27" s="35">
        <f>1-(H18/B25)</f>
        <v>0</v>
      </c>
    </row>
    <row r="28" spans="1:8" x14ac:dyDescent="0.25">
      <c r="A28" s="36" t="s">
        <v>25</v>
      </c>
      <c r="B28" s="37">
        <f>H18+B26</f>
        <v>87967.69</v>
      </c>
    </row>
  </sheetData>
  <mergeCells count="6">
    <mergeCell ref="B22:D22"/>
    <mergeCell ref="A1:H1"/>
    <mergeCell ref="A2:H3"/>
    <mergeCell ref="A5:B5"/>
    <mergeCell ref="D5:H5"/>
    <mergeCell ref="A18:D18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Grasso, Mario</dc:creator>
  <cp:lastModifiedBy>Spano', Christian</cp:lastModifiedBy>
  <dcterms:created xsi:type="dcterms:W3CDTF">2022-04-12T15:05:23Z</dcterms:created>
  <dcterms:modified xsi:type="dcterms:W3CDTF">2022-10-17T11:10:34Z</dcterms:modified>
</cp:coreProperties>
</file>